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Annexure 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<sst xmlns="http://schemas.openxmlformats.org/spreadsheetml/2006/main" count="19" uniqueCount="19">
  <si>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ANNEXURE K: SPATIAL BUDGETING</t>
  </si>
  <si>
    <t xml:space="preserve">Metro: </t>
  </si>
  <si>
    <t>Nelson Mandela Bay Municipality</t>
  </si>
  <si>
    <t xml:space="preserve">SPATIAL BUDGETING MIX </t>
  </si>
  <si>
    <t>Entity</t>
  </si>
  <si>
    <t>Spatial Targeting Area</t>
  </si>
  <si>
    <t>Outside Integration Zone</t>
  </si>
  <si>
    <t xml:space="preserve">Other </t>
  </si>
  <si>
    <t>Total</t>
  </si>
  <si>
    <t>Integration Zones</t>
  </si>
  <si>
    <t>Prioritized Integration Zone Precincts</t>
  </si>
  <si>
    <t>Informal Settlements</t>
  </si>
  <si>
    <t>Marginalised Areas</t>
  </si>
  <si>
    <t>Established Economic Nodes</t>
  </si>
  <si>
    <t>Metro</t>
  </si>
  <si>
    <t>Provincial</t>
  </si>
  <si>
    <t>National</t>
  </si>
  <si>
    <t>SOEs</t>
  </si>
  <si>
    <t>TOTAL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</si>
</sst>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\ * #,##0_ ;_ &quot;R&quot;\ * \-#,##0_ ;_ &quot;R&quot;\ * &quot;-&quot;??_ ;_ @_ "/>
    <numFmt numFmtId="165" formatCode="&quot;R&quot;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8" borderId="10" xfId="0" applyFont="1" applyFill="1" applyBorder="1" applyAlignment="1">
      <alignment horizontal="center" vertical="top" wrapText="1"/>
    </xf>
    <xf numFmtId="164" fontId="41" fillId="0" borderId="10" xfId="44" applyNumberFormat="1" applyFont="1" applyBorder="1" applyAlignment="1">
      <alignment/>
    </xf>
    <xf numFmtId="165" fontId="43" fillId="17" borderId="10" xfId="0" applyNumberFormat="1" applyFont="1" applyFill="1" applyBorder="1" applyAlignment="1">
      <alignment horizontal="right" vertical="top"/>
    </xf>
    <xf numFmtId="164" fontId="41" fillId="33" borderId="10" xfId="44" applyNumberFormat="1" applyFont="1" applyFill="1" applyBorder="1" applyAlignment="1">
      <alignment/>
    </xf>
    <xf numFmtId="164" fontId="43" fillId="33" borderId="10" xfId="44" applyNumberFormat="1" applyFont="1" applyFill="1" applyBorder="1" applyAlignment="1">
      <alignment horizontal="right"/>
    </xf>
    <xf numFmtId="164" fontId="43" fillId="33" borderId="10" xfId="44" applyNumberFormat="1" applyFont="1" applyFill="1" applyBorder="1" applyAlignment="1">
      <alignment/>
    </xf>
    <xf numFmtId="0" fontId="42" fillId="14" borderId="10" xfId="0" applyFont="1" applyFill="1" applyBorder="1" applyAlignment="1">
      <alignment horizontal="center" vertical="top"/>
    </xf>
    <xf numFmtId="0" fontId="41" fillId="8" borderId="11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top"/>
    </xf>
    <xf numFmtId="0" fontId="41" fillId="8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wait\Documents\GroupWise\BEPP%20Annexures%20I%20to%20K%2028%20March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"/>
      <sheetName val="J"/>
      <sheetName val="K"/>
    </sheetNames>
    <sheetDataSet>
      <sheetData sheetId="1">
        <row r="22">
          <cell r="C22">
            <v>79200983</v>
          </cell>
          <cell r="D22">
            <v>121033000</v>
          </cell>
          <cell r="E22">
            <v>0</v>
          </cell>
          <cell r="F22">
            <v>179626.347</v>
          </cell>
          <cell r="G22">
            <v>0</v>
          </cell>
          <cell r="H22">
            <v>8000000</v>
          </cell>
          <cell r="I22">
            <v>0</v>
          </cell>
          <cell r="J22">
            <v>0</v>
          </cell>
          <cell r="K22">
            <v>4000000</v>
          </cell>
        </row>
        <row r="36">
          <cell r="C36">
            <v>121200983</v>
          </cell>
          <cell r="D36">
            <v>121033000</v>
          </cell>
          <cell r="E36">
            <v>0</v>
          </cell>
          <cell r="F36">
            <v>74024626.347</v>
          </cell>
          <cell r="G36">
            <v>0</v>
          </cell>
          <cell r="H36">
            <v>8000000</v>
          </cell>
          <cell r="I36">
            <v>0</v>
          </cell>
          <cell r="J36">
            <v>0</v>
          </cell>
          <cell r="K36">
            <v>4000000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5550000000</v>
          </cell>
          <cell r="G149">
            <v>0</v>
          </cell>
          <cell r="H149">
            <v>0</v>
          </cell>
          <cell r="I149">
            <v>670000000</v>
          </cell>
          <cell r="J149">
            <v>0</v>
          </cell>
          <cell r="K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140625" style="0" customWidth="1"/>
    <col min="2" max="8" width="20.7109375" style="0" customWidth="1"/>
  </cols>
  <sheetData>
    <row r="1" spans="1:12" s="4" customFormat="1" ht="2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5.75">
      <c r="A2" s="5" t="s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3:12" s="4" customFormat="1" ht="14.25"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>
      <c r="A4" s="12" t="s">
        <v>3</v>
      </c>
      <c r="B4" s="12"/>
      <c r="C4" s="12"/>
      <c r="D4" s="12"/>
      <c r="E4" s="12"/>
      <c r="F4" s="12"/>
      <c r="G4" s="12"/>
      <c r="H4" s="12"/>
      <c r="I4" s="3"/>
      <c r="J4" s="3"/>
      <c r="K4" s="3"/>
      <c r="L4" s="3"/>
    </row>
    <row r="5" spans="1:8" ht="15">
      <c r="A5" s="13" t="s">
        <v>4</v>
      </c>
      <c r="B5" s="15" t="s">
        <v>5</v>
      </c>
      <c r="C5" s="15"/>
      <c r="D5" s="16" t="s">
        <v>6</v>
      </c>
      <c r="E5" s="16"/>
      <c r="F5" s="16"/>
      <c r="G5" s="17" t="s">
        <v>7</v>
      </c>
      <c r="H5" s="17" t="s">
        <v>8</v>
      </c>
    </row>
    <row r="6" spans="1:8" ht="28.5">
      <c r="A6" s="14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17"/>
      <c r="H6" s="17"/>
    </row>
    <row r="7" spans="1:8" ht="15">
      <c r="A7" s="7" t="s">
        <v>14</v>
      </c>
      <c r="B7" s="8">
        <f>'[1]J'!C36+'[1]J'!D36</f>
        <v>242233983</v>
      </c>
      <c r="C7" s="7">
        <f>'[1]J'!C22+'[1]J'!D22</f>
        <v>200233983</v>
      </c>
      <c r="D7" s="7">
        <f>'[1]J'!C93+'[1]J'!D93</f>
        <v>0</v>
      </c>
      <c r="E7" s="7">
        <f>'[1]J'!C105+'[1]J'!D105</f>
        <v>0</v>
      </c>
      <c r="F7" s="7">
        <f>'[1]J'!C121+'[1]J'!D121</f>
        <v>0</v>
      </c>
      <c r="G7" s="7">
        <f>'[1]J'!C149+'[1]J'!D149</f>
        <v>0</v>
      </c>
      <c r="H7" s="9">
        <f>SUM(B7:G7)</f>
        <v>442467966</v>
      </c>
    </row>
    <row r="8" spans="1:8" ht="15">
      <c r="A8" s="7" t="s">
        <v>15</v>
      </c>
      <c r="B8" s="7">
        <f>'[1]J'!E36</f>
        <v>0</v>
      </c>
      <c r="C8" s="7">
        <f>'[1]J'!E22</f>
        <v>0</v>
      </c>
      <c r="D8" s="7">
        <f>'[1]J'!E93</f>
        <v>0</v>
      </c>
      <c r="E8" s="7">
        <f>'[1]J'!E105</f>
        <v>0</v>
      </c>
      <c r="F8" s="7">
        <f>'[1]J'!E121</f>
        <v>0</v>
      </c>
      <c r="G8" s="7">
        <f>'[1]J'!E149</f>
        <v>0</v>
      </c>
      <c r="H8" s="9">
        <f>SUM(B8:G8)</f>
        <v>0</v>
      </c>
    </row>
    <row r="9" spans="1:8" ht="15">
      <c r="A9" s="7" t="s">
        <v>16</v>
      </c>
      <c r="B9" s="7">
        <f>'[1]J'!F36</f>
        <v>74024626.347</v>
      </c>
      <c r="C9" s="7">
        <f>'[1]J'!F22</f>
        <v>179626.347</v>
      </c>
      <c r="D9" s="7">
        <f>'[1]J'!F93</f>
        <v>0</v>
      </c>
      <c r="E9" s="7">
        <f>'[1]J'!F105</f>
        <v>0</v>
      </c>
      <c r="F9" s="7">
        <f>'[1]J'!F121</f>
        <v>0</v>
      </c>
      <c r="G9" s="7">
        <f>'[1]J'!F149</f>
        <v>5550000000</v>
      </c>
      <c r="H9" s="9">
        <f>SUM(B9:G9)</f>
        <v>5624204252.694</v>
      </c>
    </row>
    <row r="10" spans="1:8" ht="15">
      <c r="A10" s="7" t="s">
        <v>17</v>
      </c>
      <c r="B10" s="7">
        <f>'[1]J'!G36+'[1]J'!H36+'[1]J'!I36+'[1]J'!J36+'[1]J'!K36</f>
        <v>12000000</v>
      </c>
      <c r="C10" s="7">
        <f>'[1]J'!G22+'[1]J'!H22+'[1]J'!I22+'[1]J'!J22+'[1]J'!K22</f>
        <v>12000000</v>
      </c>
      <c r="D10" s="7">
        <f>'[1]J'!F93</f>
        <v>0</v>
      </c>
      <c r="E10" s="7">
        <f>'[1]J'!G105+'[1]J'!H105+'[1]J'!I105+'[1]J'!J105+'[1]J'!K105</f>
        <v>0</v>
      </c>
      <c r="F10" s="7">
        <f>'[1]J'!G121+'[1]J'!H121+'[1]J'!I121+'[1]J'!J121+'[1]J'!K121</f>
        <v>0</v>
      </c>
      <c r="G10" s="7">
        <f>'[1]J'!G149+'[1]J'!H149+'[1]J'!I149+'[1]J'!J149+'[1]J'!K149</f>
        <v>670000000</v>
      </c>
      <c r="H10" s="9">
        <f>SUM(B10:G10)</f>
        <v>694000000</v>
      </c>
    </row>
    <row r="11" spans="1:8" ht="15">
      <c r="A11" s="10" t="s">
        <v>18</v>
      </c>
      <c r="B11" s="11">
        <f>SUM(B7:B10)</f>
        <v>328258609.347</v>
      </c>
      <c r="C11" s="11">
        <f aca="true" t="shared" si="0" ref="C11:H11">SUM(C7:C10)</f>
        <v>212413609.347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6220000000</v>
      </c>
      <c r="H11" s="11">
        <f t="shared" si="0"/>
        <v>6760672218.694</v>
      </c>
    </row>
  </sheetData>
  <sheetProtection/>
  <mergeCells count="6">
    <mergeCell ref="A4:H4"/>
    <mergeCell ref="A5:A6"/>
    <mergeCell ref="B5:C5"/>
    <mergeCell ref="D5:F5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jwait</dc:creator>
  <cp:keywords/>
  <dc:description/>
  <cp:lastModifiedBy>Elsabe Rossouw</cp:lastModifiedBy>
  <dcterms:created xsi:type="dcterms:W3CDTF">2018-03-28T09:15:11Z</dcterms:created>
  <dcterms:modified xsi:type="dcterms:W3CDTF">2018-04-03T15:13:13Z</dcterms:modified>
  <cp:category/>
  <cp:version/>
  <cp:contentType/>
  <cp:contentStatus/>
</cp:coreProperties>
</file>